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Záradék" sheetId="1" r:id="rId1"/>
    <sheet name="Összesítő" sheetId="2" r:id="rId2"/>
    <sheet name="Ácsmunka" sheetId="3" r:id="rId3"/>
    <sheet name="Szárazépítés" sheetId="4" r:id="rId4"/>
    <sheet name="Tetőfedés" sheetId="5" r:id="rId5"/>
    <sheet name="Bádogozás" sheetId="6" r:id="rId6"/>
  </sheets>
  <definedNames/>
  <calcPr fullCalcOnLoad="1"/>
</workbook>
</file>

<file path=xl/sharedStrings.xml><?xml version="1.0" encoding="utf-8"?>
<sst xmlns="http://schemas.openxmlformats.org/spreadsheetml/2006/main" count="162" uniqueCount="97">
  <si>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</si>
  <si>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</si>
  <si>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</si>
  <si>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</si>
  <si>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</si>
  <si>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</si>
  <si>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</si>
  <si>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</si>
  <si>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</si>
  <si>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</si>
  <si>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</si>
  <si>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</si>
  <si>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35-002-4.2-0113005</t>
  </si>
  <si>
    <t>m2</t>
  </si>
  <si>
    <t xml:space="preserve">Páraáteresztő, vízzáró alátétfólia, alátétfedés, vagy alátétszigetelés terítése 15 cm-es átfedéssel (ellenléc külön tételben számolandó) ragasztóval vagy ragasztószalaggal folytonosítva MASTERPLAST Mastermax 3 Classic páraáteresztő, háromrétegű tetőfólia </t>
  </si>
  <si>
    <t>normál hőterhelésre, 120 g/m2, Sd=0,02m, W1, Cikkszám: 0202-12015A75</t>
  </si>
  <si>
    <t>35-003-1.1-0410021</t>
  </si>
  <si>
    <t>Tetőlécezés hornyolt cserépfedés alá Fenyő tetőléc 3-6,5 m 24x48 mm</t>
  </si>
  <si>
    <t>35-003-1.6</t>
  </si>
  <si>
    <t>m</t>
  </si>
  <si>
    <t>Tetőlécezés tetőfelület ellenlécezésének elkészítése ( Rögzítés reisser csavarral szarufához. )</t>
  </si>
  <si>
    <t>35-004-1.4</t>
  </si>
  <si>
    <t>Deszkázás homlokdeszka léctagozattal, 40 cm szélességig konzolokkal.</t>
  </si>
  <si>
    <t>35-090-2-0680041</t>
  </si>
  <si>
    <t>Tetőszerkezet kiváltások beázások helyén fapótlással. Fűrészelt gerenda 150x200-300x300 mm 3-6.5 m I.o.</t>
  </si>
  <si>
    <t>Munkanem összesen:</t>
  </si>
  <si>
    <t>Ácsmunka</t>
  </si>
  <si>
    <t>39-000-2</t>
  </si>
  <si>
    <t>Gipszkarton álmennyezetek bontása</t>
  </si>
  <si>
    <t>39-001-1.1.1.2-0120012</t>
  </si>
  <si>
    <t>CW fém vázszerkezetre szerelt válaszfal hőszigeteléssel, csavarfejek és illesztések glettelve (Q2), 2 x 1 rtg. normál, 12,5 mm vtg. gipszkarton borítással, egyszeres, CW 75-06 mm vtg. tartóvázzal RIGIPS normál építőlemez RB 12,5 mm, ásványi szálas</t>
  </si>
  <si>
    <t>hőszigetelés</t>
  </si>
  <si>
    <t>39-004-1.1.1.1-0211501</t>
  </si>
  <si>
    <t>Látszóbordás függesztett álmennyezet szerelése, L falszegéllyel, 15 mm talpszélességű fő és kereszt tartószerkezettel, betételemek elhelyezésével, 60x60 cm-es raszterben OWA Tacla Deco lap 600x 600x12, mm</t>
  </si>
  <si>
    <t>Szárazépítés</t>
  </si>
  <si>
    <t>41-006-1.1-0990340</t>
  </si>
  <si>
    <t>Cserepeslemez fedés készítése színes műanyagbevonatú horganyzott acél  lemezből, 8° felett, max. 1150 mm fedőszélességű elemekből, egyszerű nyereg vagy félnyereg tetőnél LINDAB Topline LPA cserepeslemez 0,5 mm vtg., Classic bevonattal, standard színben</t>
  </si>
  <si>
    <t>41-006-19.1-0990402</t>
  </si>
  <si>
    <t>Cserepes mintázatú acéllemezfedésnél gerinc és élgerincfedés készítése íves gerinclemezzel, tömítőprofil nélkül (tömítőprofil külön tételben) LINDAB CT gerincelem, hossz: 2000 mm, Classis bevonattal, standard színben</t>
  </si>
  <si>
    <t>41-006-19.21.1-0991144</t>
  </si>
  <si>
    <t>db</t>
  </si>
  <si>
    <t>Cserepes mintázatú acéllemezfedésnél kiszellőztetés, tetőszellőző elemek elhelyezése 15-45° közötti tetőhöz LINDAB LGSZ pontszellőző elem gerincszegélyhez</t>
  </si>
  <si>
    <t>41-006-19.21.2-0115068</t>
  </si>
  <si>
    <t>Cserepes mintázatú acéllemezfedésnél kiszellőztetés, szellőzőszallag elhelyezése</t>
  </si>
  <si>
    <t>41-006-19.21.2-0990419</t>
  </si>
  <si>
    <t>Cserepes mintázatú acéllemezfedésnél kiszellőztetés, szellőző- vagy lezárófésű elhelyezése LINDAB LMF szellőzőfésű 1 m</t>
  </si>
  <si>
    <t>41-006-19.31-0990406</t>
  </si>
  <si>
    <t>Cserepes mintázatú acéllemezfedésnél fém hóvágó elhelyezése LINDAB SNÖKLY hóvágó</t>
  </si>
  <si>
    <t>41-006-19.37-0990404</t>
  </si>
  <si>
    <t>Cserepes mintázatú acéllemezfedésnél tömítőprofilok elhelyezése LINDAB LPTPÖ tömítőprofil felső szalag, hossz: 1000 mm</t>
  </si>
  <si>
    <t>41-006-19.37-0990479</t>
  </si>
  <si>
    <t>Cserepes mintázatú acéllemezfedésnél tömítőprofilok elhelyezése LINDAB UTP univerzális tömítőprofil, 45x50 mm, hossz: 2000 mm</t>
  </si>
  <si>
    <t>41-006-29.3-0990403</t>
  </si>
  <si>
    <t>Cserepes mintázatú acéllemezfedésnél gerincfedéséhez véglemez elhelyezése LINDAB CTG véglemez gerinclemezhez</t>
  </si>
  <si>
    <t>41-006-29.4-0990418</t>
  </si>
  <si>
    <t>Cserepes mintázatú acéllemezfedésnél élgerinc csatlakozó elem vagy végelem elhelyezése LINDAB CTGY végelem, festett</t>
  </si>
  <si>
    <t>41-006-29.19-0991133</t>
  </si>
  <si>
    <t>Cserepes mintázatú acéllemezfedésnél tetőkibúvó ablak elhelyezése LINDAB LTK tetőkibúvó 45x55 cm</t>
  </si>
  <si>
    <t>Tetőfedés</t>
  </si>
  <si>
    <t>43-000-1</t>
  </si>
  <si>
    <t>Függőereszcsatorna bontása, 50 cm kiterített szélességig</t>
  </si>
  <si>
    <t>43-000-5</t>
  </si>
  <si>
    <t>Lefolyó csatorna bontása 50 cm kiterített szélességig</t>
  </si>
  <si>
    <t>43-000-7</t>
  </si>
  <si>
    <t>Szegélyek, párkány könyöklő bontása, 100 cm kiterített szélességig.</t>
  </si>
  <si>
    <t>43-002-1.2-0144003</t>
  </si>
  <si>
    <t>Függőereszcsatorna szerelése, félkörszelvényű, bármilyen kiterített szélességben, színes műanyagbevonatú horganyzott acéllemezből LINDAB Rainline R 150 félkörszelvényű függő ereszcsatorna, horganyzott acél + Elite bevonat, standard színben</t>
  </si>
  <si>
    <t>43-002-11.2-0144013</t>
  </si>
  <si>
    <t>Lefolyócső szerelése kör keresztmetszettel, bármilyen kiterített szélességgel, színes műanyagbevonatú horganyzott acéllemezből LINDAB Rainline SRÖR 100 körszelvényű lefolyócső egyik végén szűkítve, horganyzott acél + Elite bevonat, standard színben</t>
  </si>
  <si>
    <t>43-003-1.1.2.1-0993242</t>
  </si>
  <si>
    <t>Ereszszegély szerelése keményhéjalású tetőhöz, színes műanyagbevonatú horganyzott acéllemezből, 40 cm kiterített szélességig LINDAB Seamline FOP szegély tűzihorganyzott acél + Classic bevonat, standard színben, 0,5 mm vtg., kiterített szélesség: 0-50 mm</t>
  </si>
  <si>
    <t>43-003-2.2.1-0144530</t>
  </si>
  <si>
    <t>Oromszegély szerelése, színes műanyagbevonatú horganyzott acéllemezből, 33 cm kiterített szélességig LINDAB VISK 120 oromdeszka-szegélylemez, 420 mm széles, 0,5 mm vtg., Classic bevonattal, standard színben</t>
  </si>
  <si>
    <t>43-003-4.1.2.2-0993249</t>
  </si>
  <si>
    <t>Falszegély szerelése keményhéjalású tetőhöz, színes műanyagbevonatú horganyzott acéllemezből, 40 cm kiterített szélességgel LINDAB Seamline FOP szegély tűzihorganyzott acél + Classic bevonat, standard színben, 0,5 mm vtg., kiterített szélesség: 351-400 mm</t>
  </si>
  <si>
    <t>43-003-7.1.2.1-0993251</t>
  </si>
  <si>
    <t>Hajlatbádogozás korcolt kivitelben, kiselemes vagy táblás tetőfedő rendszerhez, egyenes kivitelben, színes műanyagbevonatú horganyzott acéllemezből, 50-65 cm kiterített szélességgel LINDAB Seamline FOP szegély tűzihorganyzott acél + Classic bevonat,</t>
  </si>
  <si>
    <t>standard színben, 0,5 mm vtg., kiterített szélesség: 451-500 mm</t>
  </si>
  <si>
    <t>Bádogozás</t>
  </si>
  <si>
    <t>Összesen:</t>
  </si>
  <si>
    <t xml:space="preserve">Név :Tarján Község Önkormányzata       </t>
  </si>
  <si>
    <t xml:space="preserve">                                       </t>
  </si>
  <si>
    <t xml:space="preserve">Cím :2831. Tarján, Rákóczi u. 39.      </t>
  </si>
  <si>
    <t xml:space="preserve"> Kelt:      2017. év.06.hó.19.nap      </t>
  </si>
  <si>
    <t xml:space="preserve">A munka leírása: Általános iskola   A. </t>
  </si>
  <si>
    <t xml:space="preserve">           épület tető felújítás és álmennyezet készítése.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</si>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</sst>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11" xfId="0" applyFont="1" applyBorder="1" applyAlignment="1">
      <alignment vertical="top"/>
    </xf>
    <xf numFmtId="10" fontId="3" fillId="0" borderId="1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4">
      <selection activeCell="B16" sqref="B16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4"/>
      <c r="B1" s="24"/>
      <c r="C1" s="24"/>
      <c r="D1" s="24"/>
    </row>
    <row r="2" spans="1:4" s="14" customFormat="1" ht="15.75">
      <c r="A2" s="24"/>
      <c r="B2" s="24"/>
      <c r="C2" s="24"/>
      <c r="D2" s="24"/>
    </row>
    <row r="3" spans="1:4" s="14" customFormat="1" ht="15.75">
      <c r="A3" s="24"/>
      <c r="B3" s="24"/>
      <c r="C3" s="24"/>
      <c r="D3" s="24"/>
    </row>
    <row r="4" spans="1:4" ht="15.75">
      <c r="A4" s="22"/>
      <c r="B4" s="22"/>
      <c r="C4" s="22"/>
      <c r="D4" s="22"/>
    </row>
    <row r="5" spans="1:4" ht="15.75">
      <c r="A5" s="22"/>
      <c r="B5" s="22"/>
      <c r="C5" s="22"/>
      <c r="D5" s="22"/>
    </row>
    <row r="6" spans="1:4" ht="15.75">
      <c r="A6" s="22"/>
      <c r="B6" s="22"/>
      <c r="C6" s="22"/>
      <c r="D6" s="22"/>
    </row>
    <row r="7" spans="1:4" ht="15.75">
      <c r="A7" s="22"/>
      <c r="B7" s="22"/>
      <c r="C7" s="22"/>
      <c r="D7" s="22"/>
    </row>
    <row r="9" spans="1:3" ht="15.75">
      <c r="A9" s="10" t="s">
        <v>80</v>
      </c>
      <c r="C9" s="10" t="s">
        <v>81</v>
      </c>
    </row>
    <row r="10" spans="1:3" ht="15.75">
      <c r="A10" s="10" t="s">
        <v>81</v>
      </c>
      <c r="C10" s="10" t="s">
        <v>81</v>
      </c>
    </row>
    <row r="11" spans="1:3" ht="15.75">
      <c r="A11" s="10" t="s">
        <v>82</v>
      </c>
      <c r="C11" s="10" t="s">
        <v>83</v>
      </c>
    </row>
    <row r="12" spans="1:3" ht="15.75">
      <c r="A12" s="10" t="s">
        <v>81</v>
      </c>
      <c r="C12" s="10" t="s">
        <v>81</v>
      </c>
    </row>
    <row r="13" spans="1:3" ht="15.75">
      <c r="A13" s="10" t="s">
        <v>81</v>
      </c>
      <c r="C13" s="10" t="s">
        <v>81</v>
      </c>
    </row>
    <row r="14" spans="1:3" ht="15.75">
      <c r="A14" s="10" t="s">
        <v>81</v>
      </c>
      <c r="C14" s="10" t="s">
        <v>81</v>
      </c>
    </row>
    <row r="15" ht="15.75">
      <c r="A15" s="10" t="s">
        <v>84</v>
      </c>
    </row>
    <row r="16" ht="15.75">
      <c r="A16" s="10" t="s">
        <v>85</v>
      </c>
    </row>
    <row r="17" ht="15.75">
      <c r="A17" s="10" t="s">
        <v>86</v>
      </c>
    </row>
    <row r="18" ht="15.75">
      <c r="A18" s="10" t="s">
        <v>86</v>
      </c>
    </row>
    <row r="20" ht="15.75">
      <c r="A20" s="10" t="s">
        <v>86</v>
      </c>
    </row>
    <row r="22" spans="1:4" ht="15.75">
      <c r="A22" s="23" t="s">
        <v>87</v>
      </c>
      <c r="B22" s="23"/>
      <c r="C22" s="23"/>
      <c r="D22" s="23"/>
    </row>
    <row r="23" spans="1:4" ht="15.75">
      <c r="A23" s="15" t="s">
        <v>88</v>
      </c>
      <c r="B23" s="15"/>
      <c r="C23" s="18" t="s">
        <v>89</v>
      </c>
      <c r="D23" s="18" t="s">
        <v>90</v>
      </c>
    </row>
    <row r="24" spans="1:4" ht="15.75">
      <c r="A24" s="15" t="s">
        <v>91</v>
      </c>
      <c r="B24" s="15"/>
      <c r="C24" s="15">
        <f>ROUND(SUM(Összesítő!B2:B5),0)</f>
        <v>0</v>
      </c>
      <c r="D24" s="15">
        <f>ROUND(SUM(Összesítő!C2:C5),0)</f>
        <v>0</v>
      </c>
    </row>
    <row r="25" spans="1:4" ht="15.75">
      <c r="A25" s="15" t="s">
        <v>92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93</v>
      </c>
      <c r="C26" s="19">
        <f>ROUND(C25+D25,0)</f>
        <v>0</v>
      </c>
      <c r="D26" s="19"/>
    </row>
    <row r="27" spans="1:4" ht="15.75">
      <c r="A27" s="15" t="s">
        <v>94</v>
      </c>
      <c r="B27" s="16">
        <v>0.27</v>
      </c>
      <c r="C27" s="20">
        <f>ROUND(C26*B27,0)</f>
        <v>0</v>
      </c>
      <c r="D27" s="20"/>
    </row>
    <row r="28" spans="1:4" ht="15.75">
      <c r="A28" s="15" t="s">
        <v>95</v>
      </c>
      <c r="B28" s="15"/>
      <c r="C28" s="21">
        <f>ROUND(C26+C27,0)</f>
        <v>0</v>
      </c>
      <c r="D28" s="21"/>
    </row>
    <row r="32" spans="2:3" ht="15.75">
      <c r="B32" s="19" t="s">
        <v>96</v>
      </c>
      <c r="C32" s="19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C26:D26"/>
    <mergeCell ref="C27:D27"/>
    <mergeCell ref="C28:D28"/>
    <mergeCell ref="B32:C32"/>
    <mergeCell ref="A5:D5"/>
    <mergeCell ref="A6:D6"/>
    <mergeCell ref="A7:D7"/>
    <mergeCell ref="A22:D22"/>
  </mergeCells>
  <printOptions/>
  <pageMargins left="1" right="1" top="1" bottom="1" header="0.4166666666666667" footer="0.4166666666666667"/>
  <pageSetup firstPageNumber="1" useFirstPageNumber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26</v>
      </c>
      <c r="B2" s="11">
        <f>Ácsmunka!H13</f>
        <v>0</v>
      </c>
      <c r="C2" s="11">
        <f>Ácsmunka!I13</f>
        <v>0</v>
      </c>
    </row>
    <row r="3" spans="1:3" ht="15.75">
      <c r="A3" s="11" t="s">
        <v>34</v>
      </c>
      <c r="B3" s="11">
        <f>Szárazépítés!H9</f>
        <v>0</v>
      </c>
      <c r="C3" s="11">
        <f>Szárazépítés!I9</f>
        <v>0</v>
      </c>
    </row>
    <row r="4" spans="1:3" ht="15.75">
      <c r="A4" s="11" t="s">
        <v>58</v>
      </c>
      <c r="B4" s="11">
        <f>Tetőfedés!H24</f>
        <v>0</v>
      </c>
      <c r="C4" s="11">
        <f>Tetőfedés!I24</f>
        <v>0</v>
      </c>
    </row>
    <row r="5" spans="1:3" ht="15.75">
      <c r="A5" s="11" t="s">
        <v>78</v>
      </c>
      <c r="B5" s="11">
        <f>Bádogozás!H21</f>
        <v>0</v>
      </c>
      <c r="C5" s="11">
        <f>Bádogozás!I21</f>
        <v>0</v>
      </c>
    </row>
    <row r="6" spans="1:3" s="12" customFormat="1" ht="15.75">
      <c r="A6" s="12" t="s">
        <v>79</v>
      </c>
      <c r="B6" s="12">
        <f>ROUND(SUM(B2:B5),0)</f>
        <v>0</v>
      </c>
      <c r="C6" s="12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12</v>
      </c>
      <c r="C2" s="2" t="s">
        <v>14</v>
      </c>
      <c r="D2" s="6">
        <v>761.2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15</v>
      </c>
    </row>
    <row r="5" spans="1:9" ht="25.5">
      <c r="A5" s="8">
        <v>2</v>
      </c>
      <c r="B5" s="1" t="s">
        <v>16</v>
      </c>
      <c r="C5" s="2" t="s">
        <v>17</v>
      </c>
      <c r="D5" s="6">
        <v>761.2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38.25">
      <c r="A7" s="8">
        <v>3</v>
      </c>
      <c r="B7" s="1" t="s">
        <v>18</v>
      </c>
      <c r="C7" s="2" t="s">
        <v>20</v>
      </c>
      <c r="D7" s="6">
        <v>810</v>
      </c>
      <c r="E7" s="1" t="s">
        <v>19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25.5">
      <c r="A9" s="8">
        <v>4</v>
      </c>
      <c r="B9" s="1" t="s">
        <v>21</v>
      </c>
      <c r="C9" s="2" t="s">
        <v>22</v>
      </c>
      <c r="D9" s="6">
        <v>42</v>
      </c>
      <c r="E9" s="1" t="s">
        <v>19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38.25">
      <c r="A11" s="8">
        <v>5</v>
      </c>
      <c r="B11" s="1" t="s">
        <v>23</v>
      </c>
      <c r="C11" s="2" t="s">
        <v>24</v>
      </c>
      <c r="D11" s="6">
        <v>12</v>
      </c>
      <c r="E11" s="1" t="s">
        <v>13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s="9" customFormat="1" ht="12.75">
      <c r="A13" s="7"/>
      <c r="B13" s="3"/>
      <c r="C13" s="3" t="s">
        <v>25</v>
      </c>
      <c r="D13" s="5"/>
      <c r="E13" s="3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 alignWithMargins="0">
    <oddHeader>&amp;L&amp;"Times New Roman CE,bold"&amp;10 Ácsmunka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27</v>
      </c>
      <c r="C2" s="2" t="s">
        <v>28</v>
      </c>
      <c r="D2" s="6">
        <v>233.7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29</v>
      </c>
      <c r="C4" s="2" t="s">
        <v>30</v>
      </c>
      <c r="D4" s="6">
        <v>6.5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 t="s">
        <v>31</v>
      </c>
    </row>
    <row r="7" spans="1:9" ht="76.5">
      <c r="A7" s="8">
        <v>3</v>
      </c>
      <c r="B7" s="1" t="s">
        <v>32</v>
      </c>
      <c r="C7" s="2" t="s">
        <v>33</v>
      </c>
      <c r="D7" s="6">
        <v>993</v>
      </c>
      <c r="E7" s="1" t="s">
        <v>13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s="9" customFormat="1" ht="12.75">
      <c r="A9" s="7"/>
      <c r="B9" s="3"/>
      <c r="C9" s="3" t="s">
        <v>25</v>
      </c>
      <c r="D9" s="5"/>
      <c r="E9" s="3"/>
      <c r="F9" s="5">
        <v>0</v>
      </c>
      <c r="G9" s="5">
        <v>0</v>
      </c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 alignWithMargins="0">
    <oddHeader>&amp;L&amp;"Times New Roman CE,bold"&amp;10 Szárazépítés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G24" sqref="G24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35</v>
      </c>
      <c r="C2" s="2" t="s">
        <v>36</v>
      </c>
      <c r="D2" s="6">
        <v>761.2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37</v>
      </c>
      <c r="C4" s="2" t="s">
        <v>38</v>
      </c>
      <c r="D4" s="6">
        <v>72</v>
      </c>
      <c r="E4" s="1" t="s">
        <v>19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39</v>
      </c>
      <c r="C6" s="2" t="s">
        <v>41</v>
      </c>
      <c r="D6" s="6">
        <v>5</v>
      </c>
      <c r="E6" s="1" t="s">
        <v>40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42</v>
      </c>
      <c r="C8" s="2" t="s">
        <v>43</v>
      </c>
      <c r="D8" s="6">
        <v>110</v>
      </c>
      <c r="E8" s="1" t="s">
        <v>19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44</v>
      </c>
      <c r="C10" s="2" t="s">
        <v>45</v>
      </c>
      <c r="D10" s="6">
        <v>105</v>
      </c>
      <c r="E10" s="1" t="s">
        <v>19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46</v>
      </c>
      <c r="C12" s="2" t="s">
        <v>47</v>
      </c>
      <c r="D12" s="6">
        <v>525</v>
      </c>
      <c r="E12" s="1" t="s">
        <v>40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48</v>
      </c>
      <c r="C14" s="2" t="s">
        <v>49</v>
      </c>
      <c r="D14" s="6">
        <v>124</v>
      </c>
      <c r="E14" s="1" t="s">
        <v>19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50</v>
      </c>
      <c r="C16" s="2" t="s">
        <v>51</v>
      </c>
      <c r="D16" s="6">
        <v>40</v>
      </c>
      <c r="E16" s="1" t="s">
        <v>19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52</v>
      </c>
      <c r="C18" s="2" t="s">
        <v>53</v>
      </c>
      <c r="D18" s="6">
        <v>3</v>
      </c>
      <c r="E18" s="1" t="s">
        <v>40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38.25">
      <c r="A20" s="8">
        <v>10</v>
      </c>
      <c r="B20" s="1" t="s">
        <v>54</v>
      </c>
      <c r="C20" s="2" t="s">
        <v>55</v>
      </c>
      <c r="D20" s="6">
        <v>2</v>
      </c>
      <c r="E20" s="1" t="s">
        <v>40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38.25">
      <c r="A22" s="8">
        <v>11</v>
      </c>
      <c r="B22" s="1" t="s">
        <v>56</v>
      </c>
      <c r="C22" s="2" t="s">
        <v>57</v>
      </c>
      <c r="D22" s="6">
        <v>1</v>
      </c>
      <c r="E22" s="1" t="s">
        <v>40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s="9" customFormat="1" ht="12.75">
      <c r="A24" s="7"/>
      <c r="B24" s="3"/>
      <c r="C24" s="3" t="s">
        <v>25</v>
      </c>
      <c r="D24" s="5"/>
      <c r="E24" s="3"/>
      <c r="F24" s="5"/>
      <c r="G24" s="5"/>
      <c r="H24" s="5">
        <f>ROUND(SUM(H2:H23),0)</f>
        <v>0</v>
      </c>
      <c r="I24" s="5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 alignWithMargins="0">
    <oddHeader>&amp;L&amp;"Times New Roman CE,bold"&amp;10 Tetőfedés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1">
      <selection activeCell="F13" sqref="F13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59</v>
      </c>
      <c r="C2" s="2" t="s">
        <v>60</v>
      </c>
      <c r="D2" s="6">
        <v>108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61</v>
      </c>
      <c r="C4" s="2" t="s">
        <v>62</v>
      </c>
      <c r="D4" s="6">
        <v>55</v>
      </c>
      <c r="E4" s="1" t="s">
        <v>19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63</v>
      </c>
      <c r="C6" s="2" t="s">
        <v>64</v>
      </c>
      <c r="D6" s="6">
        <v>108</v>
      </c>
      <c r="E6" s="1" t="s">
        <v>19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65</v>
      </c>
      <c r="C8" s="2" t="s">
        <v>66</v>
      </c>
      <c r="D8" s="6">
        <v>108</v>
      </c>
      <c r="E8" s="1" t="s">
        <v>19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67</v>
      </c>
      <c r="C10" s="2" t="s">
        <v>68</v>
      </c>
      <c r="D10" s="6">
        <v>55</v>
      </c>
      <c r="E10" s="1" t="s">
        <v>19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89.25">
      <c r="A12" s="8">
        <v>6</v>
      </c>
      <c r="B12" s="1" t="s">
        <v>69</v>
      </c>
      <c r="C12" s="2" t="s">
        <v>70</v>
      </c>
      <c r="D12" s="6">
        <v>110</v>
      </c>
      <c r="E12" s="1" t="s">
        <v>19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71</v>
      </c>
      <c r="C14" s="2" t="s">
        <v>72</v>
      </c>
      <c r="D14" s="6">
        <v>26.4</v>
      </c>
      <c r="E14" s="1" t="s">
        <v>19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89.25">
      <c r="A16" s="8">
        <v>8</v>
      </c>
      <c r="B16" s="1" t="s">
        <v>73</v>
      </c>
      <c r="C16" s="2" t="s">
        <v>74</v>
      </c>
      <c r="D16" s="6">
        <v>43</v>
      </c>
      <c r="E16" s="1" t="s">
        <v>19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76.5">
      <c r="A18" s="8">
        <v>9</v>
      </c>
      <c r="B18" s="1" t="s">
        <v>75</v>
      </c>
      <c r="C18" s="2" t="s">
        <v>76</v>
      </c>
      <c r="D18" s="6">
        <v>19.5</v>
      </c>
      <c r="E18" s="1" t="s">
        <v>19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19" ht="25.5">
      <c r="C19" s="2" t="s">
        <v>77</v>
      </c>
    </row>
    <row r="21" spans="1:9" s="9" customFormat="1" ht="12.75">
      <c r="A21" s="7"/>
      <c r="B21" s="3"/>
      <c r="C21" s="3" t="s">
        <v>25</v>
      </c>
      <c r="D21" s="5"/>
      <c r="E21" s="3"/>
      <c r="F21" s="5">
        <v>0</v>
      </c>
      <c r="G21" s="5">
        <v>0</v>
      </c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 alignWithMargins="0">
    <oddHeader>&amp;L&amp;"Times New Roman CE,bold"&amp;10 Bádogozás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Cellár József</cp:lastModifiedBy>
  <dcterms:created xsi:type="dcterms:W3CDTF">2017-07-13T07:16:29Z</dcterms:created>
  <dcterms:modified xsi:type="dcterms:W3CDTF">2017-07-21T12:42:07Z</dcterms:modified>
  <cp:category/>
  <cp:version/>
  <cp:contentType/>
  <cp:contentStatus/>
</cp:coreProperties>
</file>